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externalLinks/externalLink1.xml" ContentType="application/vnd.openxmlformats-officedocument.spreadsheetml.externalLink+xml"/>
  <Override PartName="/xl/worksheets/sheet2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1"/>
  </bookViews>
  <sheets>
    <sheet name="Время горизонтально" sheetId="1" state="hidden" r:id="rId3"/>
    <sheet name="Показатель горизонтально" sheetId="2" state="visible" r:id="rId4"/>
    <sheet name="Вертикальный" sheetId="3" state="hidden" r:id="rId5"/>
  </sheets>
  <externalReferences>
    <externalReference r:id="rId1"/>
    <externalReference r:id="rId2"/>
  </externalReferences>
  <definedNames>
    <definedName name="name" localSheetId="2">[2]Горизонтальный!#REF!</definedName>
    <definedName name="start1" localSheetId="2">Вертикальный!$A$7</definedName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/>
</workbook>
</file>

<file path=xl/sharedStrings.xml><?xml version="1.0" encoding="utf-8"?>
<sst xmlns="http://schemas.openxmlformats.org/spreadsheetml/2006/main" count="61" uniqueCount="61">
  <si>
    <t xml:space="preserve">Мощность по фидерам по часовым интервалам</t>
  </si>
  <si>
    <t xml:space="preserve">реактивная энергия</t>
  </si>
  <si>
    <t xml:space="preserve">ПС 35 кВ У-Кубенское</t>
  </si>
  <si>
    <t xml:space="preserve">за 17.12.2025</t>
  </si>
  <si>
    <t xml:space="preserve">№ дог</t>
  </si>
  <si>
    <t>Наименование</t>
  </si>
  <si>
    <t xml:space="preserve">00 - 01</t>
  </si>
  <si>
    <t xml:space="preserve">01 - 02</t>
  </si>
  <si>
    <t xml:space="preserve">02 - 03</t>
  </si>
  <si>
    <t xml:space="preserve">03 - 04</t>
  </si>
  <si>
    <t xml:space="preserve">04 - 05</t>
  </si>
  <si>
    <t xml:space="preserve">05 - 06</t>
  </si>
  <si>
    <t xml:space="preserve">06 - 07</t>
  </si>
  <si>
    <t xml:space="preserve">07 - 08</t>
  </si>
  <si>
    <t xml:space="preserve">08 - 09</t>
  </si>
  <si>
    <t xml:space="preserve">09 - 10</t>
  </si>
  <si>
    <t xml:space="preserve">10 - 11</t>
  </si>
  <si>
    <t xml:space="preserve">11 - 12</t>
  </si>
  <si>
    <t xml:space="preserve">12 - 13</t>
  </si>
  <si>
    <t xml:space="preserve">13 - 14</t>
  </si>
  <si>
    <t xml:space="preserve">14 - 15</t>
  </si>
  <si>
    <t xml:space="preserve">15 - 16</t>
  </si>
  <si>
    <t xml:space="preserve">16 - 17</t>
  </si>
  <si>
    <t xml:space="preserve">17 - 18</t>
  </si>
  <si>
    <t xml:space="preserve">18 - 19</t>
  </si>
  <si>
    <t xml:space="preserve">19 - 20</t>
  </si>
  <si>
    <t xml:space="preserve">20 - 21</t>
  </si>
  <si>
    <t xml:space="preserve">21 - 22</t>
  </si>
  <si>
    <t xml:space="preserve">22 - 23</t>
  </si>
  <si>
    <t xml:space="preserve">23 - 00</t>
  </si>
  <si>
    <t xml:space="preserve">Сумма </t>
  </si>
  <si>
    <t>Сумма</t>
  </si>
  <si>
    <t>POWER_HOUR_FIDER</t>
  </si>
  <si>
    <t>Время</t>
  </si>
  <si>
    <t xml:space="preserve"> 0,4 У-Кубенское ТСН 1 ао RS</t>
  </si>
  <si>
    <t xml:space="preserve"> 0,4 У-Кубенское ТСН 2 ао RS</t>
  </si>
  <si>
    <t xml:space="preserve"> 10 У-Кубенское Т 1 ап RS</t>
  </si>
  <si>
    <t xml:space="preserve"> 10 У-Кубенское Т 2 ап RS</t>
  </si>
  <si>
    <t xml:space="preserve"> 10 У-Кубенское ТСН 1 ао RS</t>
  </si>
  <si>
    <t xml:space="preserve"> 10 У-Кубенское-Архангельский ао RS</t>
  </si>
  <si>
    <t xml:space="preserve"> 10 У-Кубенское-Грибцово ао RS</t>
  </si>
  <si>
    <t xml:space="preserve"> 10 У-Кубенское-Заднее ао RS</t>
  </si>
  <si>
    <t xml:space="preserve"> 10 У-Кубенское-Запань ао RS</t>
  </si>
  <si>
    <t xml:space="preserve"> 10 У-Кубенское-Митенское ао RS</t>
  </si>
  <si>
    <t xml:space="preserve"> 10 У-Кубенское-Нестерово ао RS</t>
  </si>
  <si>
    <t xml:space="preserve"> 10 У-Кубенское-Новое ао RS</t>
  </si>
  <si>
    <t xml:space="preserve"> 10 У-Кубенское-Приозерный ао RS</t>
  </si>
  <si>
    <t xml:space="preserve"> 10 У-Кубенское-Резерв яч.3 ао RS</t>
  </si>
  <si>
    <t xml:space="preserve"> 10 У-Кубенское-Устье ао RS</t>
  </si>
  <si>
    <t xml:space="preserve"> 10 У-Кубенское-Устье (резерв) ао RS</t>
  </si>
  <si>
    <t xml:space="preserve"> 35 У-Кубенское Т 1 ап RS</t>
  </si>
  <si>
    <t xml:space="preserve"> 35 У-Кубенское Т 2 ап RS</t>
  </si>
  <si>
    <t xml:space="preserve"> 35 У-Кубенское-Заднее ао RS</t>
  </si>
  <si>
    <t xml:space="preserve"> 35 У-Кубенское-Заднее ап RS</t>
  </si>
  <si>
    <t xml:space="preserve"> 35 У-Кубенское-Сокол ао RS</t>
  </si>
  <si>
    <t xml:space="preserve"> 35 У-Кубенское-Сокол ап RS</t>
  </si>
  <si>
    <t>Число</t>
  </si>
  <si>
    <t>Интервал</t>
  </si>
  <si>
    <t xml:space="preserve">Мощность, кВар</t>
  </si>
  <si>
    <t xml:space="preserve">Лимит, кВарч</t>
  </si>
  <si>
    <t xml:space="preserve">Превышение лимита, кВарч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</si>
</sst>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1">
    <numFmt numFmtId="160" formatCode="dd/mm/yy;@"/>
  </numFmts>
  <fonts count="11">
    <font>
      <sz val="10.000000"/>
      <color theme="1"/>
      <name val="Arial Cyr"/>
    </font>
    <font>
      <sz val="10.000000"/>
      <name val="Times New Roman"/>
    </font>
    <font>
      <sz val="9.000000"/>
      <name val="Times New Roman"/>
    </font>
    <font>
      <b/>
      <sz val="9.000000"/>
      <name val="Times New Roman"/>
    </font>
    <font>
      <b/>
      <sz val="20.000000"/>
      <name val="Times New Roman"/>
    </font>
    <font>
      <sz val="14.000000"/>
      <name val="Times New Roman"/>
    </font>
    <font>
      <b/>
      <i/>
      <sz val="12.000000"/>
      <name val="Times New Roman"/>
    </font>
    <font>
      <b/>
      <sz val="14.000000"/>
      <name val="Times New Roman"/>
    </font>
    <font>
      <b/>
      <sz val="12.000000"/>
      <name val="Times New Roman"/>
    </font>
    <font>
      <b/>
      <sz val="10.000000"/>
      <name val="Times New Roman"/>
    </font>
    <font>
      <sz val="12.000000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indexed="5"/>
        <bgColor indexed="5"/>
      </patternFill>
    </fill>
  </fills>
  <borders count="21">
    <border>
      <left style="none"/>
      <right style="none"/>
      <top style="none"/>
      <bottom style="none"/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none"/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none"/>
      <right style="thin">
        <color auto="1"/>
      </right>
      <top style="medium">
        <color auto="1"/>
      </top>
      <bottom style="medium">
        <color auto="1"/>
      </bottom>
      <diagonal style="none"/>
    </border>
  </borders>
  <cellStyleXfs count="1">
    <xf fontId="0" fillId="0" borderId="0" numFmtId="0" applyNumberFormat="1" applyFont="1" applyFill="1" applyBorder="1"/>
  </cellStyleXfs>
  <cellXfs count="78">
    <xf fontId="0" fillId="0" borderId="0" numFmtId="0" xfId="0"/>
    <xf fontId="1" fillId="0" borderId="0" numFmtId="0" xfId="0" applyFont="1"/>
    <xf fontId="2" fillId="0" borderId="0" numFmtId="0" xfId="0" applyFont="1" applyAlignment="1">
      <alignment vertical="top" wrapText="1"/>
    </xf>
    <xf fontId="2" fillId="0" borderId="0" numFmtId="0" xfId="0" applyFont="1" applyAlignment="1">
      <alignment horizontal="left" vertical="top"/>
    </xf>
    <xf fontId="2" fillId="0" borderId="0" numFmtId="1" xfId="0" applyNumberFormat="1" applyFont="1" applyAlignment="1">
      <alignment horizontal="right" vertical="top" wrapText="1"/>
    </xf>
    <xf fontId="2" fillId="0" borderId="0" numFmtId="1" xfId="0" applyNumberFormat="1" applyFont="1" applyAlignment="1">
      <alignment horizontal="right" vertical="top"/>
    </xf>
    <xf fontId="2" fillId="0" borderId="0" numFmtId="1" xfId="0" applyNumberFormat="1" applyFont="1" applyAlignment="1">
      <alignment horizontal="right"/>
    </xf>
    <xf fontId="3" fillId="0" borderId="0" numFmtId="1" xfId="0" applyNumberFormat="1" applyFont="1" applyAlignment="1">
      <alignment horizontal="right" vertical="top"/>
    </xf>
    <xf fontId="4" fillId="0" borderId="0" numFmtId="1" xfId="0" applyNumberFormat="1" applyFont="1" applyAlignment="1">
      <alignment horizontal="left" vertical="top"/>
    </xf>
    <xf fontId="5" fillId="0" borderId="0" numFmtId="1" xfId="0" applyNumberFormat="1" applyFont="1" applyAlignment="1">
      <alignment horizontal="left" vertical="top"/>
    </xf>
    <xf fontId="6" fillId="0" borderId="0" numFmtId="3" xfId="0" applyNumberFormat="1" applyFont="1" applyAlignment="1">
      <alignment horizontal="right" vertical="center"/>
    </xf>
    <xf fontId="7" fillId="0" borderId="0" numFmtId="0" xfId="0" applyFont="1" applyAlignment="1">
      <alignment horizontal="left" vertical="top"/>
    </xf>
    <xf fontId="8" fillId="0" borderId="0" numFmtId="3" xfId="0" applyNumberFormat="1" applyFont="1" applyAlignment="1">
      <alignment horizontal="right" vertical="top"/>
    </xf>
    <xf fontId="8" fillId="0" borderId="1" numFmtId="49" xfId="0" applyNumberFormat="1" applyFont="1" applyBorder="1" applyAlignment="1">
      <alignment horizontal="center" vertical="center" wrapText="1"/>
    </xf>
    <xf fontId="8" fillId="0" borderId="2" numFmtId="49" xfId="0" applyNumberFormat="1" applyFont="1" applyBorder="1" applyAlignment="1">
      <alignment horizontal="center" vertical="center"/>
    </xf>
    <xf fontId="8" fillId="0" borderId="2" numFmtId="49" xfId="0" applyNumberFormat="1" applyFont="1" applyBorder="1" applyAlignment="1">
      <alignment horizontal="center" vertical="center" wrapText="1"/>
    </xf>
    <xf fontId="8" fillId="0" borderId="3" numFmtId="49" xfId="0" applyNumberFormat="1" applyFont="1" applyBorder="1" applyAlignment="1">
      <alignment horizontal="center" vertical="center" wrapText="1"/>
    </xf>
    <xf fontId="8" fillId="0" borderId="4" numFmtId="3" xfId="0" applyNumberFormat="1" applyFont="1" applyBorder="1" applyAlignment="1">
      <alignment horizontal="center" vertical="center" wrapText="1"/>
    </xf>
    <xf fontId="2" fillId="0" borderId="5" numFmtId="0" xfId="0" applyFont="1" applyBorder="1" applyAlignment="1">
      <alignment vertical="top" wrapText="1"/>
    </xf>
    <xf fontId="2" fillId="0" borderId="6" numFmtId="0" xfId="0" applyFont="1" applyBorder="1" applyAlignment="1">
      <alignment horizontal="left" vertical="top"/>
    </xf>
    <xf fontId="2" fillId="0" borderId="6" numFmtId="1" xfId="0" applyNumberFormat="1" applyFont="1" applyBorder="1" applyAlignment="1">
      <alignment horizontal="right" vertical="top" wrapText="1"/>
    </xf>
    <xf fontId="2" fillId="0" borderId="6" numFmtId="1" xfId="0" applyNumberFormat="1" applyFont="1" applyBorder="1" applyAlignment="1">
      <alignment horizontal="right" vertical="top"/>
    </xf>
    <xf fontId="2" fillId="0" borderId="6" numFmtId="1" xfId="0" applyNumberFormat="1" applyFont="1" applyBorder="1" applyAlignment="1">
      <alignment horizontal="right"/>
    </xf>
    <xf fontId="2" fillId="0" borderId="7" numFmtId="1" xfId="0" applyNumberFormat="1" applyFont="1" applyBorder="1" applyAlignment="1">
      <alignment horizontal="right"/>
    </xf>
    <xf fontId="9" fillId="0" borderId="8" numFmtId="3" xfId="0" applyNumberFormat="1" applyFont="1" applyBorder="1" applyAlignment="1">
      <alignment horizontal="right"/>
    </xf>
    <xf fontId="2" fillId="0" borderId="9" numFmtId="0" xfId="0" applyFont="1" applyBorder="1" applyAlignment="1">
      <alignment vertical="top" wrapText="1"/>
    </xf>
    <xf fontId="2" fillId="0" borderId="10" numFmtId="0" xfId="0" applyFont="1" applyBorder="1" applyAlignment="1">
      <alignment horizontal="left" vertical="top"/>
    </xf>
    <xf fontId="2" fillId="0" borderId="10" numFmtId="1" xfId="0" applyNumberFormat="1" applyFont="1" applyBorder="1" applyAlignment="1">
      <alignment horizontal="right" vertical="top" wrapText="1"/>
    </xf>
    <xf fontId="2" fillId="0" borderId="10" numFmtId="1" xfId="0" applyNumberFormat="1" applyFont="1" applyBorder="1" applyAlignment="1">
      <alignment horizontal="right" vertical="top"/>
    </xf>
    <xf fontId="2" fillId="0" borderId="10" numFmtId="1" xfId="0" applyNumberFormat="1" applyFont="1" applyBorder="1" applyAlignment="1">
      <alignment horizontal="right"/>
    </xf>
    <xf fontId="2" fillId="0" borderId="11" numFmtId="1" xfId="0" applyNumberFormat="1" applyFont="1" applyBorder="1" applyAlignment="1">
      <alignment horizontal="right"/>
    </xf>
    <xf fontId="9" fillId="0" borderId="12" numFmtId="3" xfId="0" applyNumberFormat="1" applyFont="1" applyBorder="1" applyAlignment="1">
      <alignment horizontal="right"/>
    </xf>
    <xf fontId="9" fillId="0" borderId="0" numFmtId="0" xfId="0" applyFont="1"/>
    <xf fontId="3" fillId="0" borderId="13" numFmtId="0" xfId="0" applyFont="1" applyBorder="1" applyAlignment="1">
      <alignment wrapText="1"/>
    </xf>
    <xf fontId="8" fillId="0" borderId="14" numFmtId="0" xfId="0" applyFont="1" applyBorder="1" applyAlignment="1">
      <alignment horizontal="right"/>
    </xf>
    <xf fontId="3" fillId="0" borderId="14" numFmtId="1" xfId="0" applyNumberFormat="1" applyFont="1" applyBorder="1" applyAlignment="1">
      <alignment horizontal="right" wrapText="1"/>
    </xf>
    <xf fontId="3" fillId="0" borderId="15" numFmtId="1" xfId="0" applyNumberFormat="1" applyFont="1" applyBorder="1" applyAlignment="1">
      <alignment horizontal="right" wrapText="1"/>
    </xf>
    <xf fontId="9" fillId="0" borderId="16" numFmtId="3" xfId="0" applyNumberFormat="1" applyFont="1" applyBorder="1" applyAlignment="1">
      <alignment horizontal="right" wrapText="1"/>
    </xf>
    <xf fontId="2" fillId="0" borderId="0" numFmtId="0" xfId="0" applyFont="1"/>
    <xf fontId="1" fillId="0" borderId="0" numFmtId="4" xfId="0" applyNumberFormat="1" applyFont="1"/>
    <xf fontId="4" fillId="0" borderId="0" numFmtId="4" xfId="0" applyNumberFormat="1" applyFont="1"/>
    <xf fontId="8" fillId="0" borderId="0" numFmtId="4" xfId="0" applyNumberFormat="1" applyFont="1"/>
    <xf fontId="6" fillId="0" borderId="0" numFmtId="0" xfId="0" applyFont="1"/>
    <xf fontId="6" fillId="0" borderId="0" numFmtId="4" xfId="0" applyNumberFormat="1" applyFont="1"/>
    <xf fontId="6" fillId="0" borderId="0" numFmtId="4" xfId="0" applyNumberFormat="1" applyFont="1" applyAlignment="1">
      <alignment horizontal="right"/>
    </xf>
    <xf fontId="8" fillId="0" borderId="0" numFmtId="0" xfId="0" applyFont="1"/>
    <xf fontId="8" fillId="0" borderId="0" numFmtId="4" xfId="0" applyNumberFormat="1" applyFont="1" applyAlignment="1">
      <alignment horizontal="right"/>
    </xf>
    <xf fontId="9" fillId="0" borderId="0" numFmtId="0" xfId="0" applyFont="1" applyAlignment="1">
      <alignment horizontal="left" vertical="center" wrapText="1"/>
    </xf>
    <xf fontId="8" fillId="0" borderId="1" numFmtId="0" xfId="0" applyFont="1" applyBorder="1" applyAlignment="1">
      <alignment horizontal="center" vertical="center" wrapText="1"/>
    </xf>
    <xf fontId="9" fillId="0" borderId="2" numFmtId="4" xfId="0" applyNumberFormat="1" applyFont="1" applyBorder="1" applyAlignment="1">
      <alignment horizontal="left" vertical="center" wrapText="1"/>
    </xf>
    <xf fontId="9" fillId="2" borderId="2" numFmtId="4" xfId="0" applyNumberFormat="1" applyFont="1" applyFill="1" applyBorder="1" applyAlignment="1">
      <alignment horizontal="left" vertical="center" wrapText="1"/>
    </xf>
    <xf fontId="9" fillId="0" borderId="3" numFmtId="4" xfId="0" applyNumberFormat="1" applyFont="1" applyBorder="1" applyAlignment="1">
      <alignment horizontal="left" vertical="center" wrapText="1"/>
    </xf>
    <xf fontId="9" fillId="0" borderId="0" numFmtId="4" xfId="0" applyNumberFormat="1" applyFont="1" applyAlignment="1">
      <alignment horizontal="left" vertical="center" wrapText="1"/>
    </xf>
    <xf fontId="9" fillId="0" borderId="17" numFmtId="4" xfId="0" applyNumberFormat="1" applyFont="1" applyBorder="1" applyAlignment="1">
      <alignment horizontal="center" vertical="center" wrapText="1"/>
    </xf>
    <xf fontId="1" fillId="0" borderId="18" numFmtId="4" xfId="0" applyNumberFormat="1" applyFont="1" applyBorder="1"/>
    <xf fontId="1" fillId="0" borderId="19" numFmtId="4" xfId="0" applyNumberFormat="1" applyFont="1" applyBorder="1"/>
    <xf fontId="9" fillId="0" borderId="9" numFmtId="4" xfId="0" applyNumberFormat="1" applyFont="1" applyBorder="1" applyAlignment="1">
      <alignment horizontal="center" vertical="center" wrapText="1"/>
    </xf>
    <xf fontId="1" fillId="0" borderId="10" numFmtId="4" xfId="0" applyNumberFormat="1" applyFont="1" applyBorder="1"/>
    <xf fontId="1" fillId="0" borderId="11" numFmtId="4" xfId="0" applyNumberFormat="1" applyFont="1" applyBorder="1"/>
    <xf fontId="9" fillId="0" borderId="13" numFmtId="4" xfId="0" applyNumberFormat="1" applyFont="1" applyBorder="1" applyAlignment="1">
      <alignment horizontal="center" vertical="center" wrapText="1"/>
    </xf>
    <xf fontId="1" fillId="0" borderId="14" numFmtId="4" xfId="0" applyNumberFormat="1" applyFont="1" applyBorder="1"/>
    <xf fontId="1" fillId="0" borderId="15" numFmtId="4" xfId="0" applyNumberFormat="1" applyFont="1" applyBorder="1"/>
    <xf fontId="9" fillId="0" borderId="0" numFmtId="3" xfId="0" applyNumberFormat="1" applyFont="1"/>
    <xf fontId="9" fillId="0" borderId="0" numFmtId="3" xfId="0" applyNumberFormat="1" applyFont="1" applyAlignment="1">
      <alignment horizontal="right"/>
    </xf>
    <xf fontId="10" fillId="0" borderId="0" numFmtId="0" xfId="0" applyFont="1" applyAlignment="1">
      <alignment vertical="top"/>
    </xf>
    <xf fontId="10" fillId="0" borderId="0" numFmtId="160" xfId="0" applyNumberFormat="1" applyFont="1" applyAlignment="1">
      <alignment horizontal="center" vertical="top"/>
    </xf>
    <xf fontId="10" fillId="0" borderId="0" numFmtId="0" xfId="0" applyFont="1" applyAlignment="1">
      <alignment horizontal="center"/>
    </xf>
    <xf fontId="10" fillId="0" borderId="0" numFmtId="4" xfId="0" applyNumberFormat="1" applyFont="1"/>
    <xf fontId="10" fillId="0" borderId="0" numFmtId="3" xfId="0" applyNumberFormat="1" applyFont="1"/>
    <xf fontId="4" fillId="0" borderId="0" numFmtId="3" xfId="0" applyNumberFormat="1" applyFont="1" applyAlignment="1">
      <alignment horizontal="left" vertical="top"/>
    </xf>
    <xf fontId="1" fillId="0" borderId="0" numFmtId="0" xfId="0" applyFont="1" applyAlignment="1">
      <alignment vertical="top"/>
    </xf>
    <xf fontId="5" fillId="0" borderId="0" numFmtId="0" xfId="0" applyFont="1" applyAlignment="1">
      <alignment horizontal="center"/>
    </xf>
    <xf fontId="8" fillId="0" borderId="0" numFmtId="14" xfId="0" applyNumberFormat="1" applyFont="1" applyAlignment="1">
      <alignment vertical="top"/>
    </xf>
    <xf fontId="1" fillId="0" borderId="0" numFmtId="0" xfId="0" applyFont="1" applyAlignment="1">
      <alignment horizontal="center" vertical="center" wrapText="1"/>
    </xf>
    <xf fontId="8" fillId="0" borderId="2" numFmtId="160" xfId="0" applyNumberFormat="1" applyFont="1" applyBorder="1" applyAlignment="1">
      <alignment horizontal="center" vertical="center" wrapText="1"/>
    </xf>
    <xf fontId="8" fillId="0" borderId="2" numFmtId="0" xfId="0" applyFont="1" applyBorder="1" applyAlignment="1">
      <alignment horizontal="center" vertical="center" wrapText="1"/>
    </xf>
    <xf fontId="8" fillId="0" borderId="3" numFmtId="4" xfId="0" applyNumberFormat="1" applyFont="1" applyBorder="1" applyAlignment="1">
      <alignment horizontal="center" vertical="center" wrapText="1"/>
    </xf>
    <xf fontId="8" fillId="0" borderId="20" numFmtId="3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8" Type="http://schemas.openxmlformats.org/officeDocument/2006/relationships/styles" Target="styles.xml"/><Relationship  Id="rId7" Type="http://schemas.openxmlformats.org/officeDocument/2006/relationships/sharedStrings" Target="sharedStrings.xml"/><Relationship  Id="rId6" Type="http://schemas.openxmlformats.org/officeDocument/2006/relationships/theme" Target="theme/theme1.xml"/><Relationship  Id="rId5" Type="http://schemas.openxmlformats.org/officeDocument/2006/relationships/worksheet" Target="worksheets/sheet3.xml"/><Relationship  Id="rId4" Type="http://schemas.openxmlformats.org/officeDocument/2006/relationships/worksheet" Target="worksheets/sheet2.xml"/><Relationship  Id="rId3" Type="http://schemas.openxmlformats.org/officeDocument/2006/relationships/worksheet" Target="worksheets/sheet1.xml"/><Relationship  Id="rId2" Type="http://schemas.openxmlformats.org/officeDocument/2006/relationships/externalLink" Target="externalLinks/externalLink2.xml"/><Relationship  Id="rId1" Type="http://schemas.openxmlformats.org/officeDocument/2006/relationships/externalLink" Target="externalLinks/externalLink1.xml"/></Relationships>
</file>

<file path=xl/externalLinks/_rels/externalLink1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C:/Program%20Files%20(x86)/Enforce/ASKUE/ExcelReports/Power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C:/Program%20Files%20(x86)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zoomScale="100" workbookViewId="0">
      <pane xSplit="2" ySplit="7" topLeftCell="C8" activePane="bottomRight" state="frozen"/>
      <selection activeCell="B2" activeCellId="0" sqref="B2"/>
    </sheetView>
  </sheetViews>
  <sheetFormatPr defaultRowHeight="12.75"/>
  <cols>
    <col customWidth="1" hidden="1" min="1" max="1" style="2" width="5"/>
    <col customWidth="1" min="2" max="2" style="3" width="30.7109375"/>
    <col customWidth="1" min="3" max="3" style="4" width="7.7109375"/>
    <col customWidth="1" min="4" max="11" style="5" width="7.7109375"/>
    <col customWidth="1" min="12" max="26" style="6" width="7.7109375"/>
    <col customWidth="1" hidden="1" min="27" max="27" style="1" width="13.42578125"/>
    <col min="28" max="16384" style="1" width="9.140625"/>
  </cols>
  <sheetData>
    <row r="2" ht="24.75" customHeight="1">
      <c r="C2" s="7"/>
      <c r="E2" s="8" t="s">
        <v>0</v>
      </c>
      <c r="F2" s="7"/>
      <c r="G2" s="7"/>
      <c r="H2" s="7"/>
      <c r="I2" s="7"/>
      <c r="J2" s="7"/>
    </row>
    <row r="3" ht="21" customHeight="1">
      <c r="C3" s="5"/>
      <c r="E3" s="9"/>
    </row>
    <row r="4" ht="12.75" customHeight="1">
      <c r="C4" s="5"/>
      <c r="Z4" s="10" t="s">
        <v>1</v>
      </c>
    </row>
    <row r="5" ht="17.25">
      <c r="B5" s="11" t="s">
        <v>2</v>
      </c>
      <c r="C5" s="5"/>
      <c r="Z5" s="12" t="s">
        <v>3</v>
      </c>
    </row>
    <row r="6" ht="13.5"/>
    <row r="7" ht="37.5" customHeight="1">
      <c r="A7" s="13" t="s">
        <v>4</v>
      </c>
      <c r="B7" s="14" t="s">
        <v>5</v>
      </c>
      <c r="C7" s="15" t="s">
        <v>6</v>
      </c>
      <c r="D7" s="15" t="s">
        <v>7</v>
      </c>
      <c r="E7" s="15" t="s">
        <v>8</v>
      </c>
      <c r="F7" s="15" t="s">
        <v>9</v>
      </c>
      <c r="G7" s="15" t="s">
        <v>10</v>
      </c>
      <c r="H7" s="15" t="s">
        <v>11</v>
      </c>
      <c r="I7" s="15" t="s">
        <v>12</v>
      </c>
      <c r="J7" s="15" t="s">
        <v>13</v>
      </c>
      <c r="K7" s="15" t="s">
        <v>14</v>
      </c>
      <c r="L7" s="15" t="s">
        <v>15</v>
      </c>
      <c r="M7" s="15" t="s">
        <v>16</v>
      </c>
      <c r="N7" s="15" t="s">
        <v>17</v>
      </c>
      <c r="O7" s="15" t="s">
        <v>18</v>
      </c>
      <c r="P7" s="15" t="s">
        <v>19</v>
      </c>
      <c r="Q7" s="15" t="s">
        <v>20</v>
      </c>
      <c r="R7" s="15" t="s">
        <v>21</v>
      </c>
      <c r="S7" s="15" t="s">
        <v>22</v>
      </c>
      <c r="T7" s="15" t="s">
        <v>23</v>
      </c>
      <c r="U7" s="15" t="s">
        <v>24</v>
      </c>
      <c r="V7" s="15" t="s">
        <v>25</v>
      </c>
      <c r="W7" s="15" t="s">
        <v>26</v>
      </c>
      <c r="X7" s="15" t="s">
        <v>27</v>
      </c>
      <c r="Y7" s="15" t="s">
        <v>28</v>
      </c>
      <c r="Z7" s="16" t="s">
        <v>29</v>
      </c>
      <c r="AA7" s="17" t="s">
        <v>30</v>
      </c>
    </row>
    <row r="8">
      <c r="A8" s="18"/>
      <c r="B8" s="19"/>
      <c r="C8" s="20"/>
      <c r="D8" s="21"/>
      <c r="E8" s="21"/>
      <c r="F8" s="21"/>
      <c r="G8" s="21"/>
      <c r="H8" s="21"/>
      <c r="I8" s="21"/>
      <c r="J8" s="21"/>
      <c r="K8" s="21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3"/>
      <c r="AA8" s="24"/>
    </row>
    <row r="9">
      <c r="A9" s="25"/>
      <c r="B9" s="26"/>
      <c r="C9" s="27"/>
      <c r="D9" s="28"/>
      <c r="E9" s="28"/>
      <c r="F9" s="28"/>
      <c r="G9" s="28"/>
      <c r="H9" s="28"/>
      <c r="I9" s="28"/>
      <c r="J9" s="28"/>
      <c r="K9" s="28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30"/>
      <c r="AA9" s="31"/>
    </row>
    <row r="10" s="32" customFormat="1" ht="15">
      <c r="A10" s="33"/>
      <c r="B10" s="34" t="s">
        <v>31</v>
      </c>
      <c r="C10" s="35">
        <f>SUM(C8:C9)</f>
        <v>0</v>
      </c>
      <c r="D10" s="35">
        <f t="shared" ref="D10:J10" si="0">SUM(D8:D9)</f>
        <v>0</v>
      </c>
      <c r="E10" s="35">
        <f t="shared" si="0"/>
        <v>0</v>
      </c>
      <c r="F10" s="35">
        <f t="shared" si="0"/>
        <v>0</v>
      </c>
      <c r="G10" s="35">
        <f t="shared" si="0"/>
        <v>0</v>
      </c>
      <c r="H10" s="35">
        <f t="shared" si="0"/>
        <v>0</v>
      </c>
      <c r="I10" s="35">
        <f t="shared" si="0"/>
        <v>0</v>
      </c>
      <c r="J10" s="35">
        <f t="shared" si="0"/>
        <v>0</v>
      </c>
      <c r="K10" s="35">
        <f t="shared" ref="K10:Z10" si="1">SUM(K8:K9)</f>
        <v>0</v>
      </c>
      <c r="L10" s="35">
        <f t="shared" si="1"/>
        <v>0</v>
      </c>
      <c r="M10" s="35">
        <f t="shared" si="1"/>
        <v>0</v>
      </c>
      <c r="N10" s="35">
        <f t="shared" si="1"/>
        <v>0</v>
      </c>
      <c r="O10" s="35">
        <f t="shared" si="1"/>
        <v>0</v>
      </c>
      <c r="P10" s="35">
        <f t="shared" si="1"/>
        <v>0</v>
      </c>
      <c r="Q10" s="35">
        <f t="shared" si="1"/>
        <v>0</v>
      </c>
      <c r="R10" s="35">
        <f t="shared" si="1"/>
        <v>0</v>
      </c>
      <c r="S10" s="35">
        <f t="shared" si="1"/>
        <v>0</v>
      </c>
      <c r="T10" s="35">
        <f t="shared" si="1"/>
        <v>0</v>
      </c>
      <c r="U10" s="35">
        <f t="shared" si="1"/>
        <v>0</v>
      </c>
      <c r="V10" s="35">
        <f t="shared" si="1"/>
        <v>0</v>
      </c>
      <c r="W10" s="35">
        <f t="shared" si="1"/>
        <v>0</v>
      </c>
      <c r="X10" s="35">
        <f t="shared" si="1"/>
        <v>0</v>
      </c>
      <c r="Y10" s="35">
        <f t="shared" si="1"/>
        <v>0</v>
      </c>
      <c r="Z10" s="36">
        <f t="shared" si="1"/>
        <v>0</v>
      </c>
      <c r="AA10" s="37">
        <f>SUM(AA8:AA9)</f>
        <v>0</v>
      </c>
    </row>
    <row r="65" ht="17.25" hidden="1" customHeight="1">
      <c r="B65" s="38" t="s">
        <v>32</v>
      </c>
      <c r="C65" s="3"/>
      <c r="D65" s="4">
        <v>1</v>
      </c>
      <c r="E65" s="5">
        <v>0</v>
      </c>
      <c r="F65" s="5">
        <v>0</v>
      </c>
      <c r="G65" s="5">
        <v>1</v>
      </c>
      <c r="H65" s="5">
        <v>1</v>
      </c>
      <c r="I65" s="5">
        <v>3</v>
      </c>
    </row>
  </sheetData>
  <printOptions headings="0" gridLines="0"/>
  <pageMargins left="0.59055118110236238" right="0.59055118110236238" top="0.59055118110236238" bottom="0.59055118110236238" header="0.51181102362204722" footer="0.51181102362204722"/>
  <pageSetup paperSize="9" scale="59" fitToWidth="2" fitToHeight="100" pageOrder="downThenOver" orientation="landscape" usePrinterDefaults="1" blackAndWhite="0" draft="0" cellComments="none" useFirstPageNumber="0" errors="displayed" horizontalDpi="600" verticalDpi="0" copies="1"/>
  <headerFooter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pane xSplit="1" ySplit="6" topLeftCell="B7" activePane="bottomRight" state="frozen"/>
      <selection activeCell="A1" activeCellId="0" sqref="A1"/>
    </sheetView>
  </sheetViews>
  <sheetFormatPr defaultRowHeight="12.75"/>
  <cols>
    <col customWidth="1" min="1" max="1" style="1" width="11.5703125"/>
    <col customWidth="1" min="2" max="54" style="39" width="18.7109375"/>
    <col min="55" max="16384" style="1" width="9.140625"/>
  </cols>
  <sheetData>
    <row r="1">
      <c r="A1" s="1"/>
    </row>
    <row r="2" ht="23.25">
      <c r="A2" s="1"/>
      <c r="B2" s="40" t="str">
        <f>'Время горизонтально'!E2</f>
        <v xml:space="preserve">Мощность по фидерам по часовым интервалам</v>
      </c>
    </row>
    <row r="3" ht="15">
      <c r="A3" s="1"/>
      <c r="B3" s="41" t="str">
        <f>IF(isOV="","",isOV)</f>
        <v/>
      </c>
    </row>
    <row r="4" s="42" customFormat="1" ht="15">
      <c r="A4" s="42"/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  <c r="Q4" s="43"/>
      <c r="R4" s="43"/>
      <c r="S4" s="43"/>
      <c r="T4" s="43"/>
      <c r="U4" s="43"/>
      <c r="V4" s="43"/>
      <c r="W4" s="44" t="s">
        <v>1</v>
      </c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43"/>
      <c r="AT4" s="43"/>
      <c r="AU4" s="43"/>
      <c r="AV4" s="43"/>
      <c r="AW4" s="43"/>
      <c r="AX4" s="43"/>
      <c r="AY4" s="43"/>
      <c r="AZ4" s="43"/>
      <c r="BA4" s="43"/>
      <c r="BB4" s="43"/>
    </row>
    <row r="5" s="45" customFormat="1" ht="15">
      <c r="A5" s="45" t="str">
        <f>IF(group="","",group)</f>
        <v xml:space="preserve">ПС 35 кВ У-Кубенское</v>
      </c>
      <c r="B5" s="41"/>
      <c r="C5" s="41"/>
      <c r="D5" s="41"/>
      <c r="E5" s="41"/>
      <c r="F5" s="41"/>
      <c r="G5" s="41"/>
      <c r="H5" s="41"/>
      <c r="I5" s="41"/>
      <c r="J5" s="41"/>
      <c r="K5" s="41"/>
      <c r="L5" s="41"/>
      <c r="M5" s="41"/>
      <c r="N5" s="41"/>
      <c r="O5" s="41"/>
      <c r="P5" s="41"/>
      <c r="Q5" s="41"/>
      <c r="R5" s="41"/>
      <c r="S5" s="41"/>
      <c r="T5" s="41"/>
      <c r="U5" s="41"/>
      <c r="V5" s="41"/>
      <c r="W5" s="46" t="s">
        <v>3</v>
      </c>
      <c r="X5" s="41"/>
      <c r="Y5" s="41"/>
      <c r="Z5" s="41"/>
      <c r="AA5" s="41"/>
      <c r="AB5" s="41"/>
      <c r="AC5" s="41"/>
      <c r="AD5" s="41"/>
      <c r="AE5" s="41"/>
      <c r="AF5" s="41"/>
      <c r="AG5" s="41"/>
      <c r="AH5" s="41"/>
      <c r="AI5" s="41"/>
      <c r="AJ5" s="41"/>
      <c r="AK5" s="41"/>
      <c r="AL5" s="41"/>
      <c r="AM5" s="41"/>
      <c r="AN5" s="41"/>
      <c r="AO5" s="41"/>
      <c r="AP5" s="41"/>
      <c r="AQ5" s="41"/>
      <c r="AR5" s="41"/>
      <c r="AS5" s="41"/>
      <c r="AT5" s="41"/>
      <c r="AU5" s="41"/>
      <c r="AV5" s="41"/>
      <c r="AW5" s="41"/>
      <c r="AX5" s="41"/>
      <c r="AY5" s="41"/>
      <c r="AZ5" s="41"/>
      <c r="BA5" s="41"/>
      <c r="BB5" s="41"/>
    </row>
    <row r="6" s="47" customFormat="1" ht="35.25" customHeight="1">
      <c r="A6" s="48" t="s">
        <v>33</v>
      </c>
      <c r="B6" s="49" t="s">
        <v>34</v>
      </c>
      <c r="C6" s="49" t="s">
        <v>35</v>
      </c>
      <c r="D6" s="50" t="s">
        <v>36</v>
      </c>
      <c r="E6" s="50" t="s">
        <v>37</v>
      </c>
      <c r="F6" s="49" t="s">
        <v>38</v>
      </c>
      <c r="G6" s="49" t="s">
        <v>39</v>
      </c>
      <c r="H6" s="49" t="s">
        <v>40</v>
      </c>
      <c r="I6" s="49" t="s">
        <v>41</v>
      </c>
      <c r="J6" s="49" t="s">
        <v>42</v>
      </c>
      <c r="K6" s="49" t="s">
        <v>43</v>
      </c>
      <c r="L6" s="49" t="s">
        <v>44</v>
      </c>
      <c r="M6" s="49" t="s">
        <v>45</v>
      </c>
      <c r="N6" s="49" t="s">
        <v>46</v>
      </c>
      <c r="O6" s="49" t="s">
        <v>47</v>
      </c>
      <c r="P6" s="49" t="s">
        <v>48</v>
      </c>
      <c r="Q6" s="49" t="s">
        <v>49</v>
      </c>
      <c r="R6" s="50" t="s">
        <v>50</v>
      </c>
      <c r="S6" s="50" t="s">
        <v>51</v>
      </c>
      <c r="T6" s="49" t="s">
        <v>52</v>
      </c>
      <c r="U6" s="49" t="s">
        <v>53</v>
      </c>
      <c r="V6" s="49" t="s">
        <v>54</v>
      </c>
      <c r="W6" s="51" t="s">
        <v>55</v>
      </c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>
      <c r="A7" s="53" t="s">
        <v>6</v>
      </c>
      <c r="B7" s="54">
        <v>1.792</v>
      </c>
      <c r="C7" s="54">
        <v>0</v>
      </c>
      <c r="D7" s="54">
        <v>284.40000000000003</v>
      </c>
      <c r="E7" s="54">
        <v>92.400000000000006</v>
      </c>
      <c r="F7" s="54">
        <v>0</v>
      </c>
      <c r="G7" s="54">
        <v>0</v>
      </c>
      <c r="H7" s="54">
        <v>88.200000000000003</v>
      </c>
      <c r="I7" s="54">
        <v>4.4000000000000004</v>
      </c>
      <c r="J7" s="54">
        <v>35.600000000000001</v>
      </c>
      <c r="K7" s="54">
        <v>20.850000000000001</v>
      </c>
      <c r="L7" s="54">
        <v>66.299999999999997</v>
      </c>
      <c r="M7" s="54">
        <v>57.399999999999999</v>
      </c>
      <c r="N7" s="54">
        <v>87.150000000000006</v>
      </c>
      <c r="O7" s="54">
        <v>0</v>
      </c>
      <c r="P7" s="54">
        <v>0</v>
      </c>
      <c r="Q7" s="54">
        <v>0</v>
      </c>
      <c r="R7" s="54">
        <v>186.90000000000001</v>
      </c>
      <c r="S7" s="54">
        <v>21.699999999999999</v>
      </c>
      <c r="T7" s="54">
        <v>0</v>
      </c>
      <c r="U7" s="54">
        <v>44.100000000000001</v>
      </c>
      <c r="V7" s="54">
        <v>0</v>
      </c>
      <c r="W7" s="55">
        <v>453.60000000000002</v>
      </c>
    </row>
    <row r="8">
      <c r="A8" s="56" t="s">
        <v>7</v>
      </c>
      <c r="B8" s="57">
        <v>1.792</v>
      </c>
      <c r="C8" s="57">
        <v>0</v>
      </c>
      <c r="D8" s="57">
        <v>280.80000000000001</v>
      </c>
      <c r="E8" s="57">
        <v>91.200000000000003</v>
      </c>
      <c r="F8" s="57">
        <v>0</v>
      </c>
      <c r="G8" s="57">
        <v>0</v>
      </c>
      <c r="H8" s="57">
        <v>85.350000000000009</v>
      </c>
      <c r="I8" s="57">
        <v>5.2000000000000002</v>
      </c>
      <c r="J8" s="57">
        <v>35.5</v>
      </c>
      <c r="K8" s="57">
        <v>19.949999999999999</v>
      </c>
      <c r="L8" s="57">
        <v>65.599999999999994</v>
      </c>
      <c r="M8" s="57">
        <v>58.5</v>
      </c>
      <c r="N8" s="57">
        <v>86.700000000000003</v>
      </c>
      <c r="O8" s="57">
        <v>0</v>
      </c>
      <c r="P8" s="57">
        <v>0</v>
      </c>
      <c r="Q8" s="57">
        <v>0</v>
      </c>
      <c r="R8" s="57">
        <v>186.90000000000001</v>
      </c>
      <c r="S8" s="57">
        <v>26.600000000000001</v>
      </c>
      <c r="T8" s="57">
        <v>0</v>
      </c>
      <c r="U8" s="57">
        <v>138.59999999999999</v>
      </c>
      <c r="V8" s="57">
        <v>0</v>
      </c>
      <c r="W8" s="58">
        <v>441</v>
      </c>
    </row>
    <row r="9">
      <c r="A9" s="56" t="s">
        <v>8</v>
      </c>
      <c r="B9" s="57">
        <v>1.784</v>
      </c>
      <c r="C9" s="57">
        <v>0</v>
      </c>
      <c r="D9" s="57">
        <v>274.80000000000001</v>
      </c>
      <c r="E9" s="57">
        <v>90</v>
      </c>
      <c r="F9" s="57">
        <v>0</v>
      </c>
      <c r="G9" s="57">
        <v>0</v>
      </c>
      <c r="H9" s="57">
        <v>81.75</v>
      </c>
      <c r="I9" s="57">
        <v>6</v>
      </c>
      <c r="J9" s="57">
        <v>34.899999999999999</v>
      </c>
      <c r="K9" s="57">
        <v>20.699999999999999</v>
      </c>
      <c r="L9" s="57">
        <v>65.400000000000006</v>
      </c>
      <c r="M9" s="57">
        <v>57.700000000000003</v>
      </c>
      <c r="N9" s="57">
        <v>86.549999999999997</v>
      </c>
      <c r="O9" s="57">
        <v>0</v>
      </c>
      <c r="P9" s="57">
        <v>0</v>
      </c>
      <c r="Q9" s="57">
        <v>0</v>
      </c>
      <c r="R9" s="57">
        <v>182.70000000000002</v>
      </c>
      <c r="S9" s="57">
        <v>29.400000000000002</v>
      </c>
      <c r="T9" s="57">
        <v>0</v>
      </c>
      <c r="U9" s="57">
        <v>137.20000000000002</v>
      </c>
      <c r="V9" s="57">
        <v>0</v>
      </c>
      <c r="W9" s="58">
        <v>441</v>
      </c>
    </row>
    <row r="10">
      <c r="A10" s="56" t="s">
        <v>9</v>
      </c>
      <c r="B10" s="57">
        <v>1.776</v>
      </c>
      <c r="C10" s="57">
        <v>0</v>
      </c>
      <c r="D10" s="57">
        <v>276</v>
      </c>
      <c r="E10" s="57">
        <v>91.200000000000003</v>
      </c>
      <c r="F10" s="57">
        <v>0</v>
      </c>
      <c r="G10" s="57">
        <v>0</v>
      </c>
      <c r="H10" s="57">
        <v>87.900000000000006</v>
      </c>
      <c r="I10" s="57">
        <v>4.7999999999999998</v>
      </c>
      <c r="J10" s="57">
        <v>34.5</v>
      </c>
      <c r="K10" s="57">
        <v>19.949999999999999</v>
      </c>
      <c r="L10" s="57">
        <v>64.400000000000006</v>
      </c>
      <c r="M10" s="57">
        <v>54.600000000000001</v>
      </c>
      <c r="N10" s="57">
        <v>83.25</v>
      </c>
      <c r="O10" s="57">
        <v>0</v>
      </c>
      <c r="P10" s="57">
        <v>0</v>
      </c>
      <c r="Q10" s="57">
        <v>0</v>
      </c>
      <c r="R10" s="57">
        <v>180.59999999999999</v>
      </c>
      <c r="S10" s="57">
        <v>21.699999999999999</v>
      </c>
      <c r="T10" s="57">
        <v>0</v>
      </c>
      <c r="U10" s="57">
        <v>125.3</v>
      </c>
      <c r="V10" s="57">
        <v>0</v>
      </c>
      <c r="W10" s="58">
        <v>420</v>
      </c>
    </row>
    <row r="11">
      <c r="A11" s="56" t="s">
        <v>10</v>
      </c>
      <c r="B11" s="57">
        <v>1.752</v>
      </c>
      <c r="C11" s="57">
        <v>0</v>
      </c>
      <c r="D11" s="57">
        <v>274.80000000000001</v>
      </c>
      <c r="E11" s="57">
        <v>91.200000000000003</v>
      </c>
      <c r="F11" s="57">
        <v>0</v>
      </c>
      <c r="G11" s="57">
        <v>0</v>
      </c>
      <c r="H11" s="57">
        <v>86.850000000000009</v>
      </c>
      <c r="I11" s="57">
        <v>4.4000000000000004</v>
      </c>
      <c r="J11" s="57">
        <v>34.5</v>
      </c>
      <c r="K11" s="57">
        <v>21.150000000000002</v>
      </c>
      <c r="L11" s="57">
        <v>63.899999999999999</v>
      </c>
      <c r="M11" s="57">
        <v>56.5</v>
      </c>
      <c r="N11" s="57">
        <v>82.049999999999997</v>
      </c>
      <c r="O11" s="57">
        <v>0</v>
      </c>
      <c r="P11" s="57">
        <v>0</v>
      </c>
      <c r="Q11" s="57">
        <v>0</v>
      </c>
      <c r="R11" s="57">
        <v>174.30000000000001</v>
      </c>
      <c r="S11" s="57">
        <v>20.300000000000001</v>
      </c>
      <c r="T11" s="57">
        <v>0</v>
      </c>
      <c r="U11" s="57">
        <v>103.60000000000001</v>
      </c>
      <c r="V11" s="57">
        <v>0</v>
      </c>
      <c r="W11" s="58">
        <v>411.60000000000002</v>
      </c>
    </row>
    <row r="12">
      <c r="A12" s="56" t="s">
        <v>11</v>
      </c>
      <c r="B12" s="57">
        <v>1.76</v>
      </c>
      <c r="C12" s="57">
        <v>0</v>
      </c>
      <c r="D12" s="57">
        <v>268.80000000000001</v>
      </c>
      <c r="E12" s="57">
        <v>88.799999999999997</v>
      </c>
      <c r="F12" s="57">
        <v>0</v>
      </c>
      <c r="G12" s="57">
        <v>0</v>
      </c>
      <c r="H12" s="57">
        <v>83.100000000000009</v>
      </c>
      <c r="I12" s="57">
        <v>4.7999999999999998</v>
      </c>
      <c r="J12" s="57">
        <v>33.600000000000001</v>
      </c>
      <c r="K12" s="57">
        <v>20.850000000000001</v>
      </c>
      <c r="L12" s="57">
        <v>63.899999999999999</v>
      </c>
      <c r="M12" s="57">
        <v>54.800000000000004</v>
      </c>
      <c r="N12" s="57">
        <v>83.400000000000006</v>
      </c>
      <c r="O12" s="57">
        <v>0</v>
      </c>
      <c r="P12" s="57">
        <v>0</v>
      </c>
      <c r="Q12" s="57">
        <v>0</v>
      </c>
      <c r="R12" s="57">
        <v>172.90000000000001</v>
      </c>
      <c r="S12" s="57">
        <v>27.300000000000001</v>
      </c>
      <c r="T12" s="57">
        <v>0</v>
      </c>
      <c r="U12" s="57">
        <v>87.5</v>
      </c>
      <c r="V12" s="57">
        <v>0</v>
      </c>
      <c r="W12" s="58">
        <v>432.60000000000002</v>
      </c>
    </row>
    <row r="13">
      <c r="A13" s="56" t="s">
        <v>12</v>
      </c>
      <c r="B13" s="57">
        <v>1.76</v>
      </c>
      <c r="C13" s="57">
        <v>0</v>
      </c>
      <c r="D13" s="57">
        <v>273.60000000000002</v>
      </c>
      <c r="E13" s="57">
        <v>90</v>
      </c>
      <c r="F13" s="57">
        <v>0</v>
      </c>
      <c r="G13" s="57">
        <v>0</v>
      </c>
      <c r="H13" s="57">
        <v>84.150000000000006</v>
      </c>
      <c r="I13" s="57">
        <v>4.4000000000000004</v>
      </c>
      <c r="J13" s="57">
        <v>35.399999999999999</v>
      </c>
      <c r="K13" s="57">
        <v>19.350000000000001</v>
      </c>
      <c r="L13" s="57">
        <v>65.200000000000003</v>
      </c>
      <c r="M13" s="57">
        <v>56.600000000000001</v>
      </c>
      <c r="N13" s="57">
        <v>85.049999999999997</v>
      </c>
      <c r="O13" s="57">
        <v>0</v>
      </c>
      <c r="P13" s="57">
        <v>0</v>
      </c>
      <c r="Q13" s="57">
        <v>0</v>
      </c>
      <c r="R13" s="57">
        <v>176.40000000000001</v>
      </c>
      <c r="S13" s="57">
        <v>28.699999999999999</v>
      </c>
      <c r="T13" s="57">
        <v>0</v>
      </c>
      <c r="U13" s="57">
        <v>30.100000000000001</v>
      </c>
      <c r="V13" s="57">
        <v>0</v>
      </c>
      <c r="W13" s="58">
        <v>445.19999999999999</v>
      </c>
    </row>
    <row r="14">
      <c r="A14" s="56" t="s">
        <v>13</v>
      </c>
      <c r="B14" s="57">
        <v>1.752</v>
      </c>
      <c r="C14" s="57">
        <v>0</v>
      </c>
      <c r="D14" s="57">
        <v>272.39999999999998</v>
      </c>
      <c r="E14" s="57">
        <v>92.400000000000006</v>
      </c>
      <c r="F14" s="57">
        <v>0</v>
      </c>
      <c r="G14" s="57">
        <v>0</v>
      </c>
      <c r="H14" s="57">
        <v>83.25</v>
      </c>
      <c r="I14" s="57">
        <v>4.7999999999999998</v>
      </c>
      <c r="J14" s="57">
        <v>35.200000000000003</v>
      </c>
      <c r="K14" s="57">
        <v>23.699999999999999</v>
      </c>
      <c r="L14" s="57">
        <v>65.099999999999994</v>
      </c>
      <c r="M14" s="57">
        <v>55.100000000000001</v>
      </c>
      <c r="N14" s="57">
        <v>84.75</v>
      </c>
      <c r="O14" s="57">
        <v>0</v>
      </c>
      <c r="P14" s="57">
        <v>0</v>
      </c>
      <c r="Q14" s="57">
        <v>0</v>
      </c>
      <c r="R14" s="57">
        <v>172.20000000000002</v>
      </c>
      <c r="S14" s="57">
        <v>29.400000000000002</v>
      </c>
      <c r="T14" s="57">
        <v>0</v>
      </c>
      <c r="U14" s="57">
        <v>22.400000000000002</v>
      </c>
      <c r="V14" s="57">
        <v>0</v>
      </c>
      <c r="W14" s="58">
        <v>453.60000000000002</v>
      </c>
    </row>
    <row r="15">
      <c r="A15" s="56" t="s">
        <v>14</v>
      </c>
      <c r="B15" s="57">
        <v>1.776</v>
      </c>
      <c r="C15" s="57">
        <v>0</v>
      </c>
      <c r="D15" s="57">
        <v>286.80000000000001</v>
      </c>
      <c r="E15" s="57">
        <v>90</v>
      </c>
      <c r="F15" s="57">
        <v>0</v>
      </c>
      <c r="G15" s="57">
        <v>0</v>
      </c>
      <c r="H15" s="57">
        <v>87.600000000000009</v>
      </c>
      <c r="I15" s="57">
        <v>4.7999999999999998</v>
      </c>
      <c r="J15" s="57">
        <v>36</v>
      </c>
      <c r="K15" s="57">
        <v>19.350000000000001</v>
      </c>
      <c r="L15" s="57">
        <v>64.400000000000006</v>
      </c>
      <c r="M15" s="57">
        <v>57</v>
      </c>
      <c r="N15" s="57">
        <v>91.650000000000006</v>
      </c>
      <c r="O15" s="57">
        <v>0</v>
      </c>
      <c r="P15" s="57">
        <v>0</v>
      </c>
      <c r="Q15" s="57">
        <v>0</v>
      </c>
      <c r="R15" s="57">
        <v>186.20000000000002</v>
      </c>
      <c r="S15" s="57">
        <v>23.100000000000001</v>
      </c>
      <c r="T15" s="57">
        <v>0</v>
      </c>
      <c r="U15" s="57">
        <v>99.400000000000006</v>
      </c>
      <c r="V15" s="57">
        <v>0</v>
      </c>
      <c r="W15" s="58">
        <v>453.60000000000002</v>
      </c>
    </row>
    <row r="16">
      <c r="A16" s="56" t="s">
        <v>15</v>
      </c>
      <c r="B16" s="57">
        <v>1.784</v>
      </c>
      <c r="C16" s="57">
        <v>0</v>
      </c>
      <c r="D16" s="57">
        <v>325.19999999999999</v>
      </c>
      <c r="E16" s="57">
        <v>92.400000000000006</v>
      </c>
      <c r="F16" s="57">
        <v>0</v>
      </c>
      <c r="G16" s="57">
        <v>0</v>
      </c>
      <c r="H16" s="57">
        <v>87.299999999999997</v>
      </c>
      <c r="I16" s="57">
        <v>6.4000000000000004</v>
      </c>
      <c r="J16" s="57">
        <v>42.5</v>
      </c>
      <c r="K16" s="57">
        <v>22.350000000000001</v>
      </c>
      <c r="L16" s="57">
        <v>66.5</v>
      </c>
      <c r="M16" s="57">
        <v>58.200000000000003</v>
      </c>
      <c r="N16" s="57">
        <v>121.8</v>
      </c>
      <c r="O16" s="57">
        <v>0</v>
      </c>
      <c r="P16" s="57">
        <v>0</v>
      </c>
      <c r="Q16" s="57">
        <v>0</v>
      </c>
      <c r="R16" s="57">
        <v>228.20000000000002</v>
      </c>
      <c r="S16" s="57">
        <v>32.899999999999999</v>
      </c>
      <c r="T16" s="57">
        <v>9.0999999999999996</v>
      </c>
      <c r="U16" s="57">
        <v>42.700000000000003</v>
      </c>
      <c r="V16" s="57">
        <v>0</v>
      </c>
      <c r="W16" s="58">
        <v>562.80000000000007</v>
      </c>
    </row>
    <row r="17">
      <c r="A17" s="56" t="s">
        <v>16</v>
      </c>
      <c r="B17" s="57">
        <v>1.8080000000000001</v>
      </c>
      <c r="C17" s="57">
        <v>0</v>
      </c>
      <c r="D17" s="57">
        <v>302.40000000000003</v>
      </c>
      <c r="E17" s="57">
        <v>96</v>
      </c>
      <c r="F17" s="57">
        <v>0</v>
      </c>
      <c r="G17" s="57">
        <v>0</v>
      </c>
      <c r="H17" s="57">
        <v>88.350000000000009</v>
      </c>
      <c r="I17" s="57">
        <v>8.4000000000000004</v>
      </c>
      <c r="J17" s="57">
        <v>38.700000000000003</v>
      </c>
      <c r="K17" s="57">
        <v>23.550000000000001</v>
      </c>
      <c r="L17" s="57">
        <v>68.600000000000009</v>
      </c>
      <c r="M17" s="57">
        <v>59.399999999999999</v>
      </c>
      <c r="N17" s="57">
        <v>100.2</v>
      </c>
      <c r="O17" s="57">
        <v>0</v>
      </c>
      <c r="P17" s="57">
        <v>0</v>
      </c>
      <c r="Q17" s="57">
        <v>0</v>
      </c>
      <c r="R17" s="57">
        <v>205.80000000000001</v>
      </c>
      <c r="S17" s="57">
        <v>34.300000000000004</v>
      </c>
      <c r="T17" s="57">
        <v>8.4000000000000004</v>
      </c>
      <c r="U17" s="57">
        <v>41.300000000000004</v>
      </c>
      <c r="V17" s="57">
        <v>0</v>
      </c>
      <c r="W17" s="58">
        <v>525</v>
      </c>
    </row>
    <row r="18">
      <c r="A18" s="56" t="s">
        <v>17</v>
      </c>
      <c r="B18" s="57">
        <v>1.8160000000000001</v>
      </c>
      <c r="C18" s="57">
        <v>0</v>
      </c>
      <c r="D18" s="57">
        <v>294</v>
      </c>
      <c r="E18" s="57">
        <v>94.799999999999997</v>
      </c>
      <c r="F18" s="57">
        <v>0</v>
      </c>
      <c r="G18" s="57">
        <v>0</v>
      </c>
      <c r="H18" s="57">
        <v>88.950000000000003</v>
      </c>
      <c r="I18" s="57">
        <v>6.7999999999999998</v>
      </c>
      <c r="J18" s="57">
        <v>38.899999999999999</v>
      </c>
      <c r="K18" s="57">
        <v>22.949999999999999</v>
      </c>
      <c r="L18" s="57">
        <v>67.400000000000006</v>
      </c>
      <c r="M18" s="57">
        <v>59.5</v>
      </c>
      <c r="N18" s="57">
        <v>92.25</v>
      </c>
      <c r="O18" s="57">
        <v>0</v>
      </c>
      <c r="P18" s="57">
        <v>0</v>
      </c>
      <c r="Q18" s="57">
        <v>0</v>
      </c>
      <c r="R18" s="57">
        <v>199.5</v>
      </c>
      <c r="S18" s="57">
        <v>28</v>
      </c>
      <c r="T18" s="57">
        <v>7</v>
      </c>
      <c r="U18" s="57">
        <v>50.399999999999999</v>
      </c>
      <c r="V18" s="57">
        <v>0</v>
      </c>
      <c r="W18" s="58">
        <v>512.39999999999998</v>
      </c>
    </row>
    <row r="19">
      <c r="A19" s="56" t="s">
        <v>18</v>
      </c>
      <c r="B19" s="57">
        <v>1.76</v>
      </c>
      <c r="C19" s="57">
        <v>0</v>
      </c>
      <c r="D19" s="57">
        <v>272.39999999999998</v>
      </c>
      <c r="E19" s="57">
        <v>88.799999999999997</v>
      </c>
      <c r="F19" s="57">
        <v>0</v>
      </c>
      <c r="G19" s="57">
        <v>0</v>
      </c>
      <c r="H19" s="57">
        <v>84.900000000000006</v>
      </c>
      <c r="I19" s="57">
        <v>4</v>
      </c>
      <c r="J19" s="57">
        <v>36.800000000000004</v>
      </c>
      <c r="K19" s="57">
        <v>22.350000000000001</v>
      </c>
      <c r="L19" s="57">
        <v>62.399999999999999</v>
      </c>
      <c r="M19" s="57">
        <v>55.800000000000004</v>
      </c>
      <c r="N19" s="57">
        <v>83.25</v>
      </c>
      <c r="O19" s="57">
        <v>0</v>
      </c>
      <c r="P19" s="57">
        <v>0</v>
      </c>
      <c r="Q19" s="57">
        <v>0</v>
      </c>
      <c r="R19" s="57">
        <v>179.90000000000001</v>
      </c>
      <c r="S19" s="57">
        <v>30.100000000000001</v>
      </c>
      <c r="T19" s="57">
        <v>0</v>
      </c>
      <c r="U19" s="57">
        <v>109.2</v>
      </c>
      <c r="V19" s="57">
        <v>0</v>
      </c>
      <c r="W19" s="58">
        <v>428.40000000000003</v>
      </c>
    </row>
    <row r="20">
      <c r="A20" s="56" t="s">
        <v>19</v>
      </c>
      <c r="B20" s="57">
        <v>1.744</v>
      </c>
      <c r="C20" s="57">
        <v>0</v>
      </c>
      <c r="D20" s="57">
        <v>278.40000000000003</v>
      </c>
      <c r="E20" s="57">
        <v>103.2</v>
      </c>
      <c r="F20" s="57">
        <v>0</v>
      </c>
      <c r="G20" s="57">
        <v>0</v>
      </c>
      <c r="H20" s="57">
        <v>86.400000000000006</v>
      </c>
      <c r="I20" s="57">
        <v>4</v>
      </c>
      <c r="J20" s="57">
        <v>36.700000000000003</v>
      </c>
      <c r="K20" s="57">
        <v>20.699999999999999</v>
      </c>
      <c r="L20" s="57">
        <v>80.299999999999997</v>
      </c>
      <c r="M20" s="57">
        <v>56.800000000000004</v>
      </c>
      <c r="N20" s="57">
        <v>84.900000000000006</v>
      </c>
      <c r="O20" s="57">
        <v>0</v>
      </c>
      <c r="P20" s="57">
        <v>0</v>
      </c>
      <c r="Q20" s="57">
        <v>0</v>
      </c>
      <c r="R20" s="57">
        <v>181.30000000000001</v>
      </c>
      <c r="S20" s="57">
        <v>49.700000000000003</v>
      </c>
      <c r="T20" s="57">
        <v>1.4000000000000001</v>
      </c>
      <c r="U20" s="57">
        <v>43.399999999999999</v>
      </c>
      <c r="V20" s="57">
        <v>0</v>
      </c>
      <c r="W20" s="58">
        <v>508.19999999999999</v>
      </c>
    </row>
    <row r="21">
      <c r="A21" s="56" t="s">
        <v>20</v>
      </c>
      <c r="B21" s="57">
        <v>1.8160000000000001</v>
      </c>
      <c r="C21" s="57">
        <v>0</v>
      </c>
      <c r="D21" s="57">
        <v>290.40000000000003</v>
      </c>
      <c r="E21" s="57">
        <v>104.40000000000001</v>
      </c>
      <c r="F21" s="57">
        <v>0</v>
      </c>
      <c r="G21" s="57">
        <v>0</v>
      </c>
      <c r="H21" s="57">
        <v>85.799999999999997</v>
      </c>
      <c r="I21" s="57">
        <v>7.2000000000000002</v>
      </c>
      <c r="J21" s="57">
        <v>37.899999999999999</v>
      </c>
      <c r="K21" s="57">
        <v>19.650000000000002</v>
      </c>
      <c r="L21" s="57">
        <v>80.900000000000006</v>
      </c>
      <c r="M21" s="57">
        <v>61.200000000000003</v>
      </c>
      <c r="N21" s="57">
        <v>88.799999999999997</v>
      </c>
      <c r="O21" s="57">
        <v>0</v>
      </c>
      <c r="P21" s="57">
        <v>0</v>
      </c>
      <c r="Q21" s="57">
        <v>0</v>
      </c>
      <c r="R21" s="57">
        <v>198.80000000000001</v>
      </c>
      <c r="S21" s="57">
        <v>48.300000000000004</v>
      </c>
      <c r="T21" s="57">
        <v>7</v>
      </c>
      <c r="U21" s="57">
        <v>54.600000000000001</v>
      </c>
      <c r="V21" s="57">
        <v>0</v>
      </c>
      <c r="W21" s="58">
        <v>533.39999999999998</v>
      </c>
    </row>
    <row r="22">
      <c r="A22" s="56" t="s">
        <v>21</v>
      </c>
      <c r="B22" s="57">
        <v>1.8240000000000001</v>
      </c>
      <c r="C22" s="57">
        <v>0</v>
      </c>
      <c r="D22" s="57">
        <v>324</v>
      </c>
      <c r="E22" s="57">
        <v>97.200000000000003</v>
      </c>
      <c r="F22" s="57">
        <v>0</v>
      </c>
      <c r="G22" s="57">
        <v>0</v>
      </c>
      <c r="H22" s="57">
        <v>88.799999999999997</v>
      </c>
      <c r="I22" s="57">
        <v>6.7999999999999998</v>
      </c>
      <c r="J22" s="57">
        <v>37.800000000000004</v>
      </c>
      <c r="K22" s="57">
        <v>20.699999999999999</v>
      </c>
      <c r="L22" s="57">
        <v>73.600000000000009</v>
      </c>
      <c r="M22" s="57">
        <v>60.5</v>
      </c>
      <c r="N22" s="57">
        <v>120.45</v>
      </c>
      <c r="O22" s="57">
        <v>0</v>
      </c>
      <c r="P22" s="57">
        <v>0</v>
      </c>
      <c r="Q22" s="57">
        <v>0</v>
      </c>
      <c r="R22" s="57">
        <v>231.70000000000002</v>
      </c>
      <c r="S22" s="57">
        <v>40.600000000000001</v>
      </c>
      <c r="T22" s="57">
        <v>4.2000000000000002</v>
      </c>
      <c r="U22" s="57">
        <v>76.299999999999997</v>
      </c>
      <c r="V22" s="57">
        <v>0</v>
      </c>
      <c r="W22" s="58">
        <v>546</v>
      </c>
    </row>
    <row r="23">
      <c r="A23" s="56" t="s">
        <v>22</v>
      </c>
      <c r="B23" s="57">
        <v>1.8400000000000001</v>
      </c>
      <c r="C23" s="57">
        <v>0</v>
      </c>
      <c r="D23" s="57">
        <v>310.80000000000001</v>
      </c>
      <c r="E23" s="57">
        <v>88.799999999999997</v>
      </c>
      <c r="F23" s="57">
        <v>0</v>
      </c>
      <c r="G23" s="57">
        <v>0</v>
      </c>
      <c r="H23" s="57">
        <v>93.75</v>
      </c>
      <c r="I23" s="57">
        <v>7.2000000000000002</v>
      </c>
      <c r="J23" s="57">
        <v>38.300000000000004</v>
      </c>
      <c r="K23" s="57">
        <v>20.100000000000001</v>
      </c>
      <c r="L23" s="57">
        <v>64.299999999999997</v>
      </c>
      <c r="M23" s="57">
        <v>62.5</v>
      </c>
      <c r="N23" s="57">
        <v>100.05</v>
      </c>
      <c r="O23" s="57">
        <v>0</v>
      </c>
      <c r="P23" s="57">
        <v>0</v>
      </c>
      <c r="Q23" s="57">
        <v>0</v>
      </c>
      <c r="R23" s="57">
        <v>212.80000000000001</v>
      </c>
      <c r="S23" s="57">
        <v>29.400000000000002</v>
      </c>
      <c r="T23" s="57">
        <v>0</v>
      </c>
      <c r="U23" s="57">
        <v>109.2</v>
      </c>
      <c r="V23" s="57">
        <v>0</v>
      </c>
      <c r="W23" s="58">
        <v>474.60000000000002</v>
      </c>
    </row>
    <row r="24">
      <c r="A24" s="56" t="s">
        <v>23</v>
      </c>
      <c r="B24" s="57">
        <v>1.784</v>
      </c>
      <c r="C24" s="57">
        <v>0</v>
      </c>
      <c r="D24" s="57">
        <v>286.80000000000001</v>
      </c>
      <c r="E24" s="57">
        <v>87.600000000000009</v>
      </c>
      <c r="F24" s="57">
        <v>0</v>
      </c>
      <c r="G24" s="57">
        <v>0</v>
      </c>
      <c r="H24" s="57">
        <v>85.200000000000003</v>
      </c>
      <c r="I24" s="57">
        <v>4.4000000000000004</v>
      </c>
      <c r="J24" s="57">
        <v>38</v>
      </c>
      <c r="K24" s="57">
        <v>21.900000000000002</v>
      </c>
      <c r="L24" s="57">
        <v>62.700000000000003</v>
      </c>
      <c r="M24" s="57">
        <v>59.300000000000004</v>
      </c>
      <c r="N24" s="57">
        <v>90.450000000000003</v>
      </c>
      <c r="O24" s="57">
        <v>0</v>
      </c>
      <c r="P24" s="57">
        <v>0</v>
      </c>
      <c r="Q24" s="57">
        <v>0</v>
      </c>
      <c r="R24" s="57">
        <v>188.30000000000001</v>
      </c>
      <c r="S24" s="57">
        <v>27.300000000000001</v>
      </c>
      <c r="T24" s="57">
        <v>0</v>
      </c>
      <c r="U24" s="57">
        <v>81.200000000000003</v>
      </c>
      <c r="V24" s="57">
        <v>0</v>
      </c>
      <c r="W24" s="58">
        <v>445.19999999999999</v>
      </c>
    </row>
    <row r="25">
      <c r="A25" s="56" t="s">
        <v>24</v>
      </c>
      <c r="B25" s="57">
        <v>1.744</v>
      </c>
      <c r="C25" s="57">
        <v>0</v>
      </c>
      <c r="D25" s="57">
        <v>270</v>
      </c>
      <c r="E25" s="57">
        <v>90</v>
      </c>
      <c r="F25" s="57">
        <v>0</v>
      </c>
      <c r="G25" s="57">
        <v>0</v>
      </c>
      <c r="H25" s="57">
        <v>81.150000000000006</v>
      </c>
      <c r="I25" s="57">
        <v>2.8000000000000003</v>
      </c>
      <c r="J25" s="57">
        <v>35.399999999999999</v>
      </c>
      <c r="K25" s="57">
        <v>23.699999999999999</v>
      </c>
      <c r="L25" s="57">
        <v>63.100000000000001</v>
      </c>
      <c r="M25" s="57">
        <v>55.399999999999999</v>
      </c>
      <c r="N25" s="57">
        <v>83.850000000000009</v>
      </c>
      <c r="O25" s="57">
        <v>0</v>
      </c>
      <c r="P25" s="57">
        <v>0</v>
      </c>
      <c r="Q25" s="57">
        <v>0</v>
      </c>
      <c r="R25" s="57">
        <v>171.5</v>
      </c>
      <c r="S25" s="57">
        <v>21.699999999999999</v>
      </c>
      <c r="T25" s="57">
        <v>0</v>
      </c>
      <c r="U25" s="57">
        <v>50.399999999999999</v>
      </c>
      <c r="V25" s="57">
        <v>0</v>
      </c>
      <c r="W25" s="58">
        <v>436.80000000000001</v>
      </c>
    </row>
    <row r="26">
      <c r="A26" s="56" t="s">
        <v>25</v>
      </c>
      <c r="B26" s="57">
        <v>1.76</v>
      </c>
      <c r="C26" s="57">
        <v>0</v>
      </c>
      <c r="D26" s="57">
        <v>271.19999999999999</v>
      </c>
      <c r="E26" s="57">
        <v>91.200000000000003</v>
      </c>
      <c r="F26" s="57">
        <v>0</v>
      </c>
      <c r="G26" s="57">
        <v>0</v>
      </c>
      <c r="H26" s="57">
        <v>79.650000000000006</v>
      </c>
      <c r="I26" s="57">
        <v>3.6000000000000001</v>
      </c>
      <c r="J26" s="57">
        <v>36.5</v>
      </c>
      <c r="K26" s="57">
        <v>21.600000000000001</v>
      </c>
      <c r="L26" s="57">
        <v>65.200000000000003</v>
      </c>
      <c r="M26" s="57">
        <v>55.399999999999999</v>
      </c>
      <c r="N26" s="57">
        <v>85.5</v>
      </c>
      <c r="O26" s="57">
        <v>0</v>
      </c>
      <c r="P26" s="57">
        <v>0</v>
      </c>
      <c r="Q26" s="57">
        <v>0</v>
      </c>
      <c r="R26" s="57">
        <v>175.70000000000002</v>
      </c>
      <c r="S26" s="57">
        <v>25.900000000000002</v>
      </c>
      <c r="T26" s="57">
        <v>0</v>
      </c>
      <c r="U26" s="57">
        <v>30.800000000000001</v>
      </c>
      <c r="V26" s="57">
        <v>0</v>
      </c>
      <c r="W26" s="58">
        <v>453.60000000000002</v>
      </c>
    </row>
    <row r="27">
      <c r="A27" s="56" t="s">
        <v>26</v>
      </c>
      <c r="B27" s="57">
        <v>1.76</v>
      </c>
      <c r="C27" s="57">
        <v>0</v>
      </c>
      <c r="D27" s="57">
        <v>266.39999999999998</v>
      </c>
      <c r="E27" s="57">
        <v>90</v>
      </c>
      <c r="F27" s="57">
        <v>0</v>
      </c>
      <c r="G27" s="57">
        <v>0</v>
      </c>
      <c r="H27" s="57">
        <v>78</v>
      </c>
      <c r="I27" s="57">
        <v>4.7999999999999998</v>
      </c>
      <c r="J27" s="57">
        <v>35.300000000000004</v>
      </c>
      <c r="K27" s="57">
        <v>22.5</v>
      </c>
      <c r="L27" s="57">
        <v>64.400000000000006</v>
      </c>
      <c r="M27" s="57">
        <v>54.100000000000001</v>
      </c>
      <c r="N27" s="57">
        <v>84.75</v>
      </c>
      <c r="O27" s="57">
        <v>0</v>
      </c>
      <c r="P27" s="57">
        <v>0</v>
      </c>
      <c r="Q27" s="57">
        <v>0</v>
      </c>
      <c r="R27" s="57">
        <v>174.30000000000001</v>
      </c>
      <c r="S27" s="57">
        <v>25.900000000000002</v>
      </c>
      <c r="T27" s="57">
        <v>0</v>
      </c>
      <c r="U27" s="57">
        <v>56</v>
      </c>
      <c r="V27" s="57">
        <v>0</v>
      </c>
      <c r="W27" s="58">
        <v>432.60000000000002</v>
      </c>
    </row>
    <row r="28">
      <c r="A28" s="56" t="s">
        <v>27</v>
      </c>
      <c r="B28" s="57">
        <v>1.776</v>
      </c>
      <c r="C28" s="57">
        <v>0</v>
      </c>
      <c r="D28" s="57">
        <v>274.80000000000001</v>
      </c>
      <c r="E28" s="57">
        <v>93.600000000000009</v>
      </c>
      <c r="F28" s="57">
        <v>0</v>
      </c>
      <c r="G28" s="57">
        <v>0</v>
      </c>
      <c r="H28" s="57">
        <v>84.299999999999997</v>
      </c>
      <c r="I28" s="57">
        <v>4.7999999999999998</v>
      </c>
      <c r="J28" s="57">
        <v>36.200000000000003</v>
      </c>
      <c r="K28" s="57">
        <v>22.050000000000001</v>
      </c>
      <c r="L28" s="57">
        <v>66.900000000000006</v>
      </c>
      <c r="M28" s="57">
        <v>54.600000000000001</v>
      </c>
      <c r="N28" s="57">
        <v>85.5</v>
      </c>
      <c r="O28" s="57">
        <v>0</v>
      </c>
      <c r="P28" s="57">
        <v>0</v>
      </c>
      <c r="Q28" s="57">
        <v>0</v>
      </c>
      <c r="R28" s="57">
        <v>182</v>
      </c>
      <c r="S28" s="57">
        <v>27.300000000000001</v>
      </c>
      <c r="T28" s="57">
        <v>0</v>
      </c>
      <c r="U28" s="57">
        <v>49.700000000000003</v>
      </c>
      <c r="V28" s="57">
        <v>0</v>
      </c>
      <c r="W28" s="58">
        <v>453.60000000000002</v>
      </c>
    </row>
    <row r="29">
      <c r="A29" s="56" t="s">
        <v>28</v>
      </c>
      <c r="B29" s="57">
        <v>1.8</v>
      </c>
      <c r="C29" s="57">
        <v>0</v>
      </c>
      <c r="D29" s="57">
        <v>285.60000000000002</v>
      </c>
      <c r="E29" s="57">
        <v>93.600000000000009</v>
      </c>
      <c r="F29" s="57">
        <v>0</v>
      </c>
      <c r="G29" s="57">
        <v>0</v>
      </c>
      <c r="H29" s="57">
        <v>89.850000000000009</v>
      </c>
      <c r="I29" s="57">
        <v>6.4000000000000004</v>
      </c>
      <c r="J29" s="57">
        <v>36.899999999999999</v>
      </c>
      <c r="K29" s="57">
        <v>21.300000000000001</v>
      </c>
      <c r="L29" s="57">
        <v>68.600000000000009</v>
      </c>
      <c r="M29" s="57">
        <v>56.800000000000004</v>
      </c>
      <c r="N29" s="57">
        <v>86.850000000000009</v>
      </c>
      <c r="O29" s="57">
        <v>0</v>
      </c>
      <c r="P29" s="57">
        <v>0</v>
      </c>
      <c r="Q29" s="57">
        <v>0</v>
      </c>
      <c r="R29" s="57">
        <v>191.09999999999999</v>
      </c>
      <c r="S29" s="57">
        <v>32.200000000000003</v>
      </c>
      <c r="T29" s="57">
        <v>0</v>
      </c>
      <c r="U29" s="57">
        <v>59.5</v>
      </c>
      <c r="V29" s="57">
        <v>0</v>
      </c>
      <c r="W29" s="58">
        <v>487.19999999999999</v>
      </c>
    </row>
    <row r="30" ht="13.5">
      <c r="A30" s="59" t="s">
        <v>29</v>
      </c>
      <c r="B30" s="60">
        <v>1.8080000000000001</v>
      </c>
      <c r="C30" s="60">
        <v>0</v>
      </c>
      <c r="D30" s="60">
        <v>283.19999999999999</v>
      </c>
      <c r="E30" s="60">
        <v>91.200000000000003</v>
      </c>
      <c r="F30" s="60">
        <v>0</v>
      </c>
      <c r="G30" s="60">
        <v>0</v>
      </c>
      <c r="H30" s="60">
        <v>84.600000000000009</v>
      </c>
      <c r="I30" s="60">
        <v>7.2000000000000002</v>
      </c>
      <c r="J30" s="60">
        <v>37.300000000000004</v>
      </c>
      <c r="K30" s="60">
        <v>21.449999999999999</v>
      </c>
      <c r="L30" s="60">
        <v>66.400000000000006</v>
      </c>
      <c r="M30" s="60">
        <v>56.800000000000004</v>
      </c>
      <c r="N30" s="60">
        <v>88.200000000000003</v>
      </c>
      <c r="O30" s="60">
        <v>0</v>
      </c>
      <c r="P30" s="60">
        <v>0</v>
      </c>
      <c r="Q30" s="60">
        <v>0</v>
      </c>
      <c r="R30" s="60">
        <v>196</v>
      </c>
      <c r="S30" s="60">
        <v>30.100000000000001</v>
      </c>
      <c r="T30" s="60">
        <v>0.70000000000000007</v>
      </c>
      <c r="U30" s="60">
        <v>40.600000000000001</v>
      </c>
      <c r="V30" s="60">
        <v>0</v>
      </c>
      <c r="W30" s="61">
        <v>499.80000000000001</v>
      </c>
    </row>
    <row r="31" s="62" customFormat="1" hidden="1">
      <c r="A31" s="63" t="s">
        <v>31</v>
      </c>
      <c r="B31" s="62">
        <f>SUM(B7:B30)</f>
        <v>42.768000000000001</v>
      </c>
      <c r="C31" s="62">
        <f>SUM(C7:C30)</f>
        <v>0</v>
      </c>
      <c r="D31" s="62">
        <f>SUM(D7:D30)</f>
        <v>6828</v>
      </c>
      <c r="E31" s="62">
        <f>SUM(E7:E30)</f>
        <v>2219.9999999999995</v>
      </c>
      <c r="F31" s="62">
        <f>SUM(F7:F30)</f>
        <v>0</v>
      </c>
      <c r="G31" s="62">
        <f>SUM(G7:G30)</f>
        <v>0</v>
      </c>
      <c r="H31" s="62">
        <f>SUM(H7:H30)</f>
        <v>2055.1500000000001</v>
      </c>
      <c r="I31" s="62">
        <f>SUM(I7:I30)</f>
        <v>128.40000000000001</v>
      </c>
      <c r="J31" s="62">
        <f>SUM(J7:J30)</f>
        <v>878.39999999999975</v>
      </c>
      <c r="K31" s="62">
        <f>SUM(K7:K30)</f>
        <v>512.70000000000005</v>
      </c>
      <c r="L31" s="62">
        <f>SUM(L7:L30)</f>
        <v>1605.5</v>
      </c>
      <c r="M31" s="62">
        <f>SUM(M7:M30)</f>
        <v>1374.5</v>
      </c>
      <c r="N31" s="62">
        <f>SUM(N7:N30)</f>
        <v>2167.3499999999999</v>
      </c>
      <c r="O31" s="62">
        <f>SUM(O7:O30)</f>
        <v>0</v>
      </c>
      <c r="P31" s="62">
        <f>SUM(P7:P30)</f>
        <v>0</v>
      </c>
      <c r="Q31" s="62">
        <f>SUM(Q7:Q30)</f>
        <v>0</v>
      </c>
      <c r="R31" s="62">
        <f>SUM(R7:R30)</f>
        <v>4536.0000000000018</v>
      </c>
      <c r="S31" s="62">
        <f>SUM(S7:S30)</f>
        <v>711.89999999999998</v>
      </c>
      <c r="T31" s="62">
        <f>SUM(T7:T30)</f>
        <v>37.800000000000004</v>
      </c>
      <c r="U31" s="62">
        <f>SUM(U7:U30)</f>
        <v>1683.5</v>
      </c>
      <c r="V31" s="62">
        <f>SUM(V7:V30)</f>
        <v>0</v>
      </c>
      <c r="W31" s="62">
        <f>SUM(W7:W30)</f>
        <v>11251.799999999999</v>
      </c>
    </row>
  </sheetData>
  <printOptions headings="0" gridLines="0"/>
  <pageMargins left="0.78740157480314954" right="0.78740157480314954" top="0.78740157480314954" bottom="0.78740157480314954" header="0.51181102362204722" footer="0.51181102362204722"/>
  <pageSetup paperSize="9" scale="100" fitToWidth="10" fitToHeight="1" pageOrder="downThenOver" orientation="landscape" usePrinterDefaults="1" blackAndWhite="0" draft="0" cellComments="none" useFirstPageNumber="0" errors="displayed" horizontalDpi="600" verticalDpi="600" copies="1"/>
  <headerFooter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selection activeCell="A6" activeCellId="0" sqref="A6"/>
    </sheetView>
  </sheetViews>
  <sheetFormatPr defaultRowHeight="12.75"/>
  <cols>
    <col customWidth="1" min="1" max="1" style="64" width="41.7109375"/>
    <col customWidth="1" hidden="1" min="2" max="2" style="65" width="10.28515625"/>
    <col customWidth="1" min="3" max="3" style="66" width="15.42578125"/>
    <col customWidth="1" min="4" max="4" style="67" width="20.7109375"/>
    <col customWidth="1" hidden="1" min="5" max="5" style="68" width="16.5703125"/>
    <col customWidth="1" hidden="1" min="6" max="6" style="67" width="16.5703125"/>
    <col min="7" max="16384" style="1" width="9.140625"/>
  </cols>
  <sheetData>
    <row r="1" ht="12.75" customHeight="1"/>
    <row r="2" ht="23.25">
      <c r="A2" s="69" t="str">
        <f>'Время горизонтально'!E2</f>
        <v xml:space="preserve">Мощность по фидерам по часовым интервалам</v>
      </c>
      <c r="B2" s="70"/>
    </row>
    <row r="3" ht="21" customHeight="1">
      <c r="C3" s="71" t="str">
        <f>IF(isOV="","",isOV)</f>
        <v/>
      </c>
    </row>
    <row r="4" ht="15">
      <c r="A4" s="72" t="str">
        <f>IF(group="","",group)</f>
        <v xml:space="preserve">ПС 35 кВ У-Кубенское</v>
      </c>
      <c r="D4" s="44" t="str">
        <f>IF(energy="","",energy)</f>
        <v xml:space="preserve">реактивная энергия</v>
      </c>
    </row>
    <row r="5" ht="15.75" customHeight="1">
      <c r="D5" s="46" t="str">
        <f>IF(period="","",period)</f>
        <v xml:space="preserve">за 17.12.2025</v>
      </c>
    </row>
    <row r="6" s="73" customFormat="1" ht="34.5" customHeight="1">
      <c r="A6" s="48" t="s">
        <v>5</v>
      </c>
      <c r="B6" s="74" t="s">
        <v>56</v>
      </c>
      <c r="C6" s="75" t="s">
        <v>57</v>
      </c>
      <c r="D6" s="76" t="s">
        <v>58</v>
      </c>
      <c r="E6" s="77" t="s">
        <v>59</v>
      </c>
      <c r="F6" s="76" t="s">
        <v>60</v>
      </c>
    </row>
  </sheetData>
  <printOptions headings="0" gridLines="0"/>
  <pageMargins left="0.75" right="0.75" top="1" bottom="1" header="0.5" footer="0.5"/>
  <pageSetup paperSize="9" scale="78" fitToWidth="1" fitToHeight="100" pageOrder="downThenOver" orientation="portrait" usePrinterDefaults="1" blackAndWhite="0" draft="0" cellComments="none" useFirstPageNumber="0" errors="displayed" horizontalDpi="600" verticalDpi="0" copies="1"/>
  <headerFooter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Р7-Офис/2024.4.2.721</Application>
  <Company>Энфорс</Company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lastModifiedBy>vol16550</cp:lastModifiedBy>
  <cp:revision>1</cp:revision>
  <dcterms:created xsi:type="dcterms:W3CDTF">2006-01-12T11:13:46Z</dcterms:created>
  <dcterms:modified xsi:type="dcterms:W3CDTF">2025-12-24T08:57:30Z</dcterms:modified>
</cp:coreProperties>
</file>